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1640"/>
  </bookViews>
  <sheets>
    <sheet name="пр 11 МП 18" sheetId="3" r:id="rId1"/>
    <sheet name="Лист1" sheetId="4" r:id="rId2"/>
  </sheets>
  <definedNames>
    <definedName name="_xlnm.Print_Titles" localSheetId="0">'пр 11 МП 18'!$10:$10</definedName>
  </definedNames>
  <calcPr calcId="124519"/>
</workbook>
</file>

<file path=xl/calcChain.xml><?xml version="1.0" encoding="utf-8"?>
<calcChain xmlns="http://schemas.openxmlformats.org/spreadsheetml/2006/main">
  <c r="D25" i="3"/>
  <c r="D23" s="1"/>
  <c r="D55" s="1"/>
  <c r="D53"/>
  <c r="D41"/>
  <c r="D42"/>
  <c r="D44"/>
  <c r="D46"/>
  <c r="D48"/>
  <c r="D11"/>
  <c r="D12"/>
  <c r="D47"/>
  <c r="D15"/>
  <c r="D18"/>
</calcChain>
</file>

<file path=xl/sharedStrings.xml><?xml version="1.0" encoding="utf-8"?>
<sst xmlns="http://schemas.openxmlformats.org/spreadsheetml/2006/main" count="130" uniqueCount="129">
  <si>
    <t>1200000000</t>
  </si>
  <si>
    <t>Муниципальная программа "Повышение качества транспортного обслуживания населения города Кызыла на 2018-2020 годы"</t>
  </si>
  <si>
    <t>1100000000</t>
  </si>
  <si>
    <t>Муниципальная программа «Формирование современной городской среды на территории городского округа «Город Кызыл Республики Тыва» на 2018-2022 годы»</t>
  </si>
  <si>
    <t>1040000000</t>
  </si>
  <si>
    <t>Подпрограмма «Противодействие коррупции в органах местного самоуправления»</t>
  </si>
  <si>
    <t>1030000000</t>
  </si>
  <si>
    <t>Подпрограмма «Развитие муниципальной службы и отраслевых органов управления»</t>
  </si>
  <si>
    <t>1020000000</t>
  </si>
  <si>
    <t>Подпрограмма «Управление земельными участками»</t>
  </si>
  <si>
    <t>1010000000</t>
  </si>
  <si>
    <t>Подпрограмма «Управление муниципальным имуществом»</t>
  </si>
  <si>
    <t>1000000000</t>
  </si>
  <si>
    <t>Муниципальная программа «Повышение эффективности муниципального управления на территории городского округа «Город Кызыл Республики Тыва» на 2018-2020 годы»</t>
  </si>
  <si>
    <t>0920000000</t>
  </si>
  <si>
    <t>Подпрограмма «Управление муниципальным долгом»</t>
  </si>
  <si>
    <t>0910000000</t>
  </si>
  <si>
    <t>Подпрограмма «Повышение устойчивости исполнения бюджета города Кызыла»</t>
  </si>
  <si>
    <t>0900000000</t>
  </si>
  <si>
    <t>Муниципальная программа «Повышение эффективности управления общественными  финансами городского округа «Город Кызыл Республики Тыва» на 2018-2020 годы»</t>
  </si>
  <si>
    <t>0820000000</t>
  </si>
  <si>
    <t>Подпрограмма «Реализация молодежной политики»</t>
  </si>
  <si>
    <t>0810000000</t>
  </si>
  <si>
    <t>Подпрограмма «Спортивно-массовая и оздоровительная работа»</t>
  </si>
  <si>
    <t>0800000000</t>
  </si>
  <si>
    <t>Муниципальная программа «Развитие физической культуры, спорта и молодежной политики в городском округе «Город Кызыл Республики Тыва» на 2018-2020 годы»</t>
  </si>
  <si>
    <t>0740000000</t>
  </si>
  <si>
    <t>Подпрограмма "Обеспечение деятельности органа социальной защиты города Кызыла"</t>
  </si>
  <si>
    <t>0730000000</t>
  </si>
  <si>
    <t>Подпрограмма «Развитие доступной среды для инвалидов и других маломобильных групп населения города Кызыла»</t>
  </si>
  <si>
    <t>0720000000</t>
  </si>
  <si>
    <t>Подпрограмма "Социальная поддержка семьи и детей города Кызыла»</t>
  </si>
  <si>
    <t>0710000000</t>
  </si>
  <si>
    <t>Подпрограмма «Социальная поддержка старшего поколения, ветеранов ВОВ, инвалидов и иных категорий граждан города Кызыла»</t>
  </si>
  <si>
    <t>0700000000</t>
  </si>
  <si>
    <t>Муниципальная программа «Социальная поддержка населения городского округа «Город Кызыл Республики Тыва» на 2018-2020 годы</t>
  </si>
  <si>
    <t>0630000000</t>
  </si>
  <si>
    <t>Подпрограмма «Развитие туризма и сохранение культурного наследия»</t>
  </si>
  <si>
    <t>0620000000</t>
  </si>
  <si>
    <t>Подпрограмма «Развитие централизованной библиотечной системы города Кызыла»</t>
  </si>
  <si>
    <t>0610000000</t>
  </si>
  <si>
    <t>Подпрограмма «Формирование единого культурного пространства и народного творчества»</t>
  </si>
  <si>
    <t>0600000000</t>
  </si>
  <si>
    <t>Муниципальная программа «Развитие культуры и туризма в городском округе «Город Кызыл Республики Тыва» на 2018-2020 годы»</t>
  </si>
  <si>
    <t>0550000000</t>
  </si>
  <si>
    <t>Подпрограмма «Обеспечение реализации основных мероприятий муниципальной программы «Развитие образования в городском округе «Город Кызыл Республики Тыва» на 2018-2020 годы»</t>
  </si>
  <si>
    <t>0540000000</t>
  </si>
  <si>
    <t>Подпрограмма «Отдых и оздоровления детей»</t>
  </si>
  <si>
    <t>0530000000</t>
  </si>
  <si>
    <t>Подпрограмма «Дополнительное образование и воспитание детей»</t>
  </si>
  <si>
    <t>0520000000</t>
  </si>
  <si>
    <t>Подпрограмма «Общее образование»</t>
  </si>
  <si>
    <t>0510000000</t>
  </si>
  <si>
    <t>Подпрограмма «Дошкольное образование»</t>
  </si>
  <si>
    <t>0500000000</t>
  </si>
  <si>
    <t>Муниципальная программа «Развитие образования в городском округе «Город Кызыл Республики Тыва» на 2018-2020 годы</t>
  </si>
  <si>
    <t>0420000000</t>
  </si>
  <si>
    <t>Подпрограмма «Обеспечение безопасности дорожного движения»</t>
  </si>
  <si>
    <t>0410000000</t>
  </si>
  <si>
    <t>Подпрограмма «Предупреждение и ликвидация чрезвычайных ситуаций на территории города»</t>
  </si>
  <si>
    <t>0400000000</t>
  </si>
  <si>
    <t>Муниципальная программа «Обеспечение безопасной среды на территории городского округа «Город Кызыл Республики Тыва» на 2018-2020 годы»</t>
  </si>
  <si>
    <t>0330000000</t>
  </si>
  <si>
    <t>Подпрограмма "Организация мероприятий по охране окружающей среды в границах города"</t>
  </si>
  <si>
    <t>0320000000</t>
  </si>
  <si>
    <t>Подпрограмма «Создание условий для обеспечения качественными услугами ЖКХ населения города Кызыла»</t>
  </si>
  <si>
    <t>0310000000</t>
  </si>
  <si>
    <t>Подпрограмма «Благоустройство и озеленение территории города Кызыла»</t>
  </si>
  <si>
    <t>0300000000</t>
  </si>
  <si>
    <t>Муниципальная программа «Обеспечение качественной и комфортной среды проживания населения городского округа «Город Кызыл Республики Тыва» на 2018-2020 годы»</t>
  </si>
  <si>
    <t>0230000000</t>
  </si>
  <si>
    <t>Подпрограмма «Развитие архитектурной и градостроительной политики»</t>
  </si>
  <si>
    <t>0220000000</t>
  </si>
  <si>
    <t>Подпрограмма «Развитие малого и среднего предпринимательства»</t>
  </si>
  <si>
    <t>0210000000</t>
  </si>
  <si>
    <t>Подпрограмма «Улучшение инвестиционного климата»</t>
  </si>
  <si>
    <t>0200000000</t>
  </si>
  <si>
    <t>Муниципальная программа «Создание условий для устойчивого экономического развития городского округа «Город Кызыл Республики Тыва» на 2018-2020 годы»</t>
  </si>
  <si>
    <t>0130000000</t>
  </si>
  <si>
    <t>Подпрограмма «Профилактика правонарушений»</t>
  </si>
  <si>
    <t>0120000000</t>
  </si>
  <si>
    <t>Подпрограмма «Комплексные меры противодействия злоупотреблению наркотиками и их незаконному обороту»</t>
  </si>
  <si>
    <t>0110000000</t>
  </si>
  <si>
    <t>Подпрограмма «Комплексные меры профилактики терроризма и других проявлений экстремизма»</t>
  </si>
  <si>
    <t>0100000000</t>
  </si>
  <si>
    <t>Муниципальная программа «Обеспечение безопасности, общественного порядка и профилактика правонарушений в городском округе «Город Кызыл Республики Тыва» на 2018-2020 годы»</t>
  </si>
  <si>
    <t>ЦСР</t>
  </si>
  <si>
    <t>к Решению Хурала представителей города Кызыла</t>
  </si>
  <si>
    <t>О бюджете городского округа Город Кызыл Республики Тыва"</t>
  </si>
  <si>
    <t>на 2018 год и на плановый период 2019 и 2020 годов"</t>
  </si>
  <si>
    <t>Приложение 11</t>
  </si>
  <si>
    <t>п/п</t>
  </si>
  <si>
    <t xml:space="preserve">Наименование </t>
  </si>
  <si>
    <t xml:space="preserve">Сумма </t>
  </si>
  <si>
    <t>(тыс. рублей)</t>
  </si>
  <si>
    <t xml:space="preserve"> 1.1</t>
  </si>
  <si>
    <t xml:space="preserve"> 1.2</t>
  </si>
  <si>
    <t xml:space="preserve"> 1.3</t>
  </si>
  <si>
    <t xml:space="preserve"> 2.1</t>
  </si>
  <si>
    <t xml:space="preserve"> 2.2</t>
  </si>
  <si>
    <t xml:space="preserve"> 2.3</t>
  </si>
  <si>
    <t xml:space="preserve"> 3.1</t>
  </si>
  <si>
    <t xml:space="preserve"> 3.2</t>
  </si>
  <si>
    <t xml:space="preserve"> 3.3</t>
  </si>
  <si>
    <t xml:space="preserve"> 4.1</t>
  </si>
  <si>
    <t xml:space="preserve"> 4.2</t>
  </si>
  <si>
    <t xml:space="preserve"> 5.1</t>
  </si>
  <si>
    <t xml:space="preserve"> 5.2</t>
  </si>
  <si>
    <t xml:space="preserve"> 5.3</t>
  </si>
  <si>
    <t xml:space="preserve"> 5.4</t>
  </si>
  <si>
    <t xml:space="preserve"> 5.5</t>
  </si>
  <si>
    <t xml:space="preserve"> 6.1</t>
  </si>
  <si>
    <t xml:space="preserve"> 6.2</t>
  </si>
  <si>
    <t xml:space="preserve"> 6.3</t>
  </si>
  <si>
    <t xml:space="preserve"> 7.1</t>
  </si>
  <si>
    <t xml:space="preserve"> 7.2</t>
  </si>
  <si>
    <t xml:space="preserve"> 8.1</t>
  </si>
  <si>
    <t xml:space="preserve"> 8.2</t>
  </si>
  <si>
    <t xml:space="preserve"> 9.1</t>
  </si>
  <si>
    <t xml:space="preserve"> 9.2</t>
  </si>
  <si>
    <t xml:space="preserve"> 7.3</t>
  </si>
  <si>
    <t xml:space="preserve"> 7.4</t>
  </si>
  <si>
    <t xml:space="preserve"> 10.1</t>
  </si>
  <si>
    <t xml:space="preserve"> 10.2</t>
  </si>
  <si>
    <t xml:space="preserve"> 10.3</t>
  </si>
  <si>
    <t xml:space="preserve"> 10.4</t>
  </si>
  <si>
    <t xml:space="preserve">БЮДЖЕТНЫЕ АССИГНОВАНИЯ НА РЕАЛИЗАЦИЮ МУНИЦИПАЛЬНЫХ  ПРОГРАММ   НА 2018 ГОД </t>
  </si>
  <si>
    <t>ИТОГО</t>
  </si>
  <si>
    <t>от 27 декабря 2017 года №385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</si>
</sst>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0000000000;[Red]\-0000000000;&quot;&quot;"/>
    <numFmt numFmtId="166" formatCode="000"/>
    <numFmt numFmtId="167" formatCode="00\.00\.0"/>
    <numFmt numFmtId="168" formatCode="#,##0.00_ ;[Red]\-#,##0.00\ "/>
    <numFmt numFmtId="169" formatCode="#,##0.0;[Red]\-#,##0.0;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alignment vertical="top" wrapText="1"/>
      <protection hidden="1"/>
    </xf>
    <xf numFmtId="0" fontId="2" fillId="0" borderId="0" xfId="1" applyNumberFormat="1" applyFont="1" applyFill="1" applyAlignment="1" applyProtection="1">
      <alignment horizontal="center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Alignment="1">
      <alignment horizontal="center"/>
    </xf>
    <xf numFmtId="0" fontId="1" fillId="0" borderId="0" xfId="1" applyAlignment="1">
      <alignment horizontal="right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wrapText="1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alignment horizontal="center"/>
      <protection hidden="1"/>
    </xf>
    <xf numFmtId="0" fontId="1" fillId="0" borderId="4" xfId="1" applyBorder="1" applyAlignment="1">
      <alignment horizontal="center"/>
    </xf>
    <xf numFmtId="0" fontId="2" fillId="0" borderId="3" xfId="1" applyFont="1" applyBorder="1" applyAlignment="1">
      <alignment horizontal="center"/>
    </xf>
    <xf numFmtId="16" fontId="2" fillId="0" borderId="3" xfId="1" applyNumberFormat="1" applyFont="1" applyBorder="1" applyAlignment="1">
      <alignment horizontal="center"/>
    </xf>
    <xf numFmtId="168" fontId="1" fillId="0" borderId="0" xfId="1" applyNumberFormat="1"/>
    <xf numFmtId="169" fontId="2" fillId="0" borderId="3" xfId="1" applyNumberFormat="1" applyFont="1" applyFill="1" applyBorder="1" applyAlignment="1" applyProtection="1">
      <alignment horizontal="right" indent="1"/>
      <protection hidden="1"/>
    </xf>
    <xf numFmtId="169" fontId="3" fillId="0" borderId="1" xfId="1" applyNumberFormat="1" applyFont="1" applyFill="1" applyBorder="1" applyAlignment="1" applyProtection="1">
      <alignment horizontal="right" indent="1"/>
      <protection hidden="1"/>
    </xf>
    <xf numFmtId="164" fontId="3" fillId="0" borderId="0" xfId="1" applyNumberFormat="1" applyFont="1" applyFill="1" applyBorder="1" applyAlignment="1" applyProtection="1">
      <protection hidden="1"/>
    </xf>
    <xf numFmtId="169" fontId="3" fillId="0" borderId="5" xfId="1" applyNumberFormat="1" applyFont="1" applyFill="1" applyBorder="1" applyAlignment="1" applyProtection="1">
      <alignment horizontal="right" inden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showGridLines="0" tabSelected="1" workbookViewId="0">
      <selection activeCell="H11" sqref="H11"/>
    </sheetView>
  </sheetViews>
  <sheetFormatPr defaultColWidth="9.140625" defaultRowHeight="12.75"/>
  <cols>
    <col min="1" max="1" width="6.5703125" style="5" customWidth="1"/>
    <col min="2" max="2" width="52.5703125" style="1" customWidth="1"/>
    <col min="3" max="3" width="13.28515625" style="5" customWidth="1"/>
    <col min="4" max="4" width="12.140625" style="1" customWidth="1"/>
    <col min="5" max="5" width="18.28515625" style="1" customWidth="1"/>
    <col min="6" max="6" width="13.140625" style="1" customWidth="1"/>
    <col min="7" max="233" width="9.140625" style="1" customWidth="1"/>
    <col min="234" max="16384" width="9.140625" style="1"/>
  </cols>
  <sheetData>
    <row r="1" spans="1:4">
      <c r="D1" s="6" t="s">
        <v>90</v>
      </c>
    </row>
    <row r="2" spans="1:4">
      <c r="D2" s="6" t="s">
        <v>87</v>
      </c>
    </row>
    <row r="3" spans="1:4">
      <c r="D3" s="6" t="s">
        <v>128</v>
      </c>
    </row>
    <row r="4" spans="1:4">
      <c r="D4" s="6" t="s">
        <v>88</v>
      </c>
    </row>
    <row r="5" spans="1:4">
      <c r="D5" s="6" t="s">
        <v>89</v>
      </c>
    </row>
    <row r="7" spans="1:4" ht="30.75" customHeight="1">
      <c r="A7" s="23" t="s">
        <v>126</v>
      </c>
      <c r="B7" s="23"/>
      <c r="C7" s="23"/>
      <c r="D7" s="23"/>
    </row>
    <row r="8" spans="1:4" ht="14.25" customHeight="1">
      <c r="B8" s="2"/>
      <c r="C8" s="3"/>
      <c r="D8" s="2" t="s">
        <v>94</v>
      </c>
    </row>
    <row r="9" spans="1:4" ht="21.75" customHeight="1">
      <c r="A9" s="7" t="s">
        <v>91</v>
      </c>
      <c r="B9" s="8" t="s">
        <v>92</v>
      </c>
      <c r="C9" s="8" t="s">
        <v>86</v>
      </c>
      <c r="D9" s="8" t="s">
        <v>93</v>
      </c>
    </row>
    <row r="10" spans="1:4" ht="12.75" customHeight="1">
      <c r="A10" s="16">
        <v>1</v>
      </c>
      <c r="B10" s="9">
        <v>2</v>
      </c>
      <c r="C10" s="9">
        <v>3</v>
      </c>
      <c r="D10" s="9">
        <v>4</v>
      </c>
    </row>
    <row r="11" spans="1:4" ht="45">
      <c r="A11" s="16">
        <v>1</v>
      </c>
      <c r="B11" s="10" t="s">
        <v>85</v>
      </c>
      <c r="C11" s="11" t="s">
        <v>84</v>
      </c>
      <c r="D11" s="19">
        <f>D12+D13+D14</f>
        <v>21429.83</v>
      </c>
    </row>
    <row r="12" spans="1:4" ht="22.5">
      <c r="A12" s="17" t="s">
        <v>95</v>
      </c>
      <c r="B12" s="10" t="s">
        <v>83</v>
      </c>
      <c r="C12" s="11" t="s">
        <v>82</v>
      </c>
      <c r="D12" s="19">
        <f>16374.62+1500</f>
        <v>17874.620000000003</v>
      </c>
    </row>
    <row r="13" spans="1:4" ht="22.5">
      <c r="A13" s="16" t="s">
        <v>96</v>
      </c>
      <c r="B13" s="10" t="s">
        <v>81</v>
      </c>
      <c r="C13" s="11" t="s">
        <v>80</v>
      </c>
      <c r="D13" s="19">
        <v>423</v>
      </c>
    </row>
    <row r="14" spans="1:4">
      <c r="A14" s="16" t="s">
        <v>97</v>
      </c>
      <c r="B14" s="10" t="s">
        <v>79</v>
      </c>
      <c r="C14" s="11" t="s">
        <v>78</v>
      </c>
      <c r="D14" s="19">
        <v>3132.21</v>
      </c>
    </row>
    <row r="15" spans="1:4" ht="33.75">
      <c r="A15" s="16">
        <v>2</v>
      </c>
      <c r="B15" s="10" t="s">
        <v>77</v>
      </c>
      <c r="C15" s="11" t="s">
        <v>76</v>
      </c>
      <c r="D15" s="19">
        <f>D16+D17+D18</f>
        <v>13557.5</v>
      </c>
    </row>
    <row r="16" spans="1:4">
      <c r="A16" s="16" t="s">
        <v>98</v>
      </c>
      <c r="B16" s="10" t="s">
        <v>75</v>
      </c>
      <c r="C16" s="11" t="s">
        <v>74</v>
      </c>
      <c r="D16" s="19">
        <v>1550</v>
      </c>
    </row>
    <row r="17" spans="1:4" ht="22.5">
      <c r="A17" s="16" t="s">
        <v>99</v>
      </c>
      <c r="B17" s="10" t="s">
        <v>73</v>
      </c>
      <c r="C17" s="11" t="s">
        <v>72</v>
      </c>
      <c r="D17" s="19">
        <v>1340</v>
      </c>
    </row>
    <row r="18" spans="1:4" ht="22.5">
      <c r="A18" s="16" t="s">
        <v>100</v>
      </c>
      <c r="B18" s="10" t="s">
        <v>71</v>
      </c>
      <c r="C18" s="11" t="s">
        <v>70</v>
      </c>
      <c r="D18" s="19">
        <f>53629.1+2500-45461.6</f>
        <v>10667.5</v>
      </c>
    </row>
    <row r="19" spans="1:4" ht="33.75">
      <c r="A19" s="16">
        <v>3</v>
      </c>
      <c r="B19" s="10" t="s">
        <v>69</v>
      </c>
      <c r="C19" s="11" t="s">
        <v>68</v>
      </c>
      <c r="D19" s="19">
        <v>218255.8</v>
      </c>
    </row>
    <row r="20" spans="1:4" ht="22.5">
      <c r="A20" s="16" t="s">
        <v>101</v>
      </c>
      <c r="B20" s="10" t="s">
        <v>67</v>
      </c>
      <c r="C20" s="11" t="s">
        <v>66</v>
      </c>
      <c r="D20" s="19">
        <v>178676.4</v>
      </c>
    </row>
    <row r="21" spans="1:4" ht="22.5">
      <c r="A21" s="17" t="s">
        <v>102</v>
      </c>
      <c r="B21" s="10" t="s">
        <v>65</v>
      </c>
      <c r="C21" s="11" t="s">
        <v>64</v>
      </c>
      <c r="D21" s="19">
        <v>39203.4</v>
      </c>
    </row>
    <row r="22" spans="1:4" ht="22.5">
      <c r="A22" s="16" t="s">
        <v>103</v>
      </c>
      <c r="B22" s="10" t="s">
        <v>63</v>
      </c>
      <c r="C22" s="11" t="s">
        <v>62</v>
      </c>
      <c r="D22" s="19">
        <v>376</v>
      </c>
    </row>
    <row r="23" spans="1:4" ht="33.75">
      <c r="A23" s="16">
        <v>4</v>
      </c>
      <c r="B23" s="10" t="s">
        <v>61</v>
      </c>
      <c r="C23" s="11" t="s">
        <v>60</v>
      </c>
      <c r="D23" s="19">
        <f>D24+D25</f>
        <v>62280.41</v>
      </c>
    </row>
    <row r="24" spans="1:4" ht="22.5">
      <c r="A24" s="16" t="s">
        <v>104</v>
      </c>
      <c r="B24" s="10" t="s">
        <v>59</v>
      </c>
      <c r="C24" s="11" t="s">
        <v>58</v>
      </c>
      <c r="D24" s="19">
        <v>9690.41</v>
      </c>
    </row>
    <row r="25" spans="1:4">
      <c r="A25" s="16" t="s">
        <v>105</v>
      </c>
      <c r="B25" s="10" t="s">
        <v>57</v>
      </c>
      <c r="C25" s="11" t="s">
        <v>56</v>
      </c>
      <c r="D25" s="19">
        <f>42590+10000</f>
        <v>52590</v>
      </c>
    </row>
    <row r="26" spans="1:4" ht="22.5">
      <c r="A26" s="16">
        <v>5</v>
      </c>
      <c r="B26" s="10" t="s">
        <v>55</v>
      </c>
      <c r="C26" s="11" t="s">
        <v>54</v>
      </c>
      <c r="D26" s="19">
        <v>1415014.09</v>
      </c>
    </row>
    <row r="27" spans="1:4">
      <c r="A27" s="16" t="s">
        <v>106</v>
      </c>
      <c r="B27" s="10" t="s">
        <v>53</v>
      </c>
      <c r="C27" s="11" t="s">
        <v>52</v>
      </c>
      <c r="D27" s="19">
        <v>391411.9</v>
      </c>
    </row>
    <row r="28" spans="1:4">
      <c r="A28" s="16" t="s">
        <v>107</v>
      </c>
      <c r="B28" s="10" t="s">
        <v>51</v>
      </c>
      <c r="C28" s="11" t="s">
        <v>50</v>
      </c>
      <c r="D28" s="19">
        <v>912562.58</v>
      </c>
    </row>
    <row r="29" spans="1:4">
      <c r="A29" s="16" t="s">
        <v>108</v>
      </c>
      <c r="B29" s="10" t="s">
        <v>49</v>
      </c>
      <c r="C29" s="11" t="s">
        <v>48</v>
      </c>
      <c r="D29" s="19">
        <v>47341.02</v>
      </c>
    </row>
    <row r="30" spans="1:4">
      <c r="A30" s="16" t="s">
        <v>109</v>
      </c>
      <c r="B30" s="10" t="s">
        <v>47</v>
      </c>
      <c r="C30" s="11" t="s">
        <v>46</v>
      </c>
      <c r="D30" s="19">
        <v>9855</v>
      </c>
    </row>
    <row r="31" spans="1:4" ht="33.75">
      <c r="A31" s="16" t="s">
        <v>110</v>
      </c>
      <c r="B31" s="10" t="s">
        <v>45</v>
      </c>
      <c r="C31" s="11" t="s">
        <v>44</v>
      </c>
      <c r="D31" s="19">
        <v>53843.59</v>
      </c>
    </row>
    <row r="32" spans="1:4" ht="33.75">
      <c r="A32" s="16">
        <v>6</v>
      </c>
      <c r="B32" s="10" t="s">
        <v>43</v>
      </c>
      <c r="C32" s="11" t="s">
        <v>42</v>
      </c>
      <c r="D32" s="19">
        <v>35535.22</v>
      </c>
    </row>
    <row r="33" spans="1:4" ht="22.5">
      <c r="A33" s="16" t="s">
        <v>111</v>
      </c>
      <c r="B33" s="10" t="s">
        <v>41</v>
      </c>
      <c r="C33" s="11" t="s">
        <v>40</v>
      </c>
      <c r="D33" s="19">
        <v>20197.62</v>
      </c>
    </row>
    <row r="34" spans="1:4" ht="22.5">
      <c r="A34" s="16" t="s">
        <v>112</v>
      </c>
      <c r="B34" s="10" t="s">
        <v>39</v>
      </c>
      <c r="C34" s="11" t="s">
        <v>38</v>
      </c>
      <c r="D34" s="19">
        <v>14727.6</v>
      </c>
    </row>
    <row r="35" spans="1:4" ht="22.5">
      <c r="A35" s="16" t="s">
        <v>113</v>
      </c>
      <c r="B35" s="10" t="s">
        <v>37</v>
      </c>
      <c r="C35" s="11" t="s">
        <v>36</v>
      </c>
      <c r="D35" s="19">
        <v>610</v>
      </c>
    </row>
    <row r="36" spans="1:4" ht="25.5" customHeight="1">
      <c r="A36" s="16">
        <v>7</v>
      </c>
      <c r="B36" s="10" t="s">
        <v>35</v>
      </c>
      <c r="C36" s="11" t="s">
        <v>34</v>
      </c>
      <c r="D36" s="19">
        <v>393482.9</v>
      </c>
    </row>
    <row r="37" spans="1:4" ht="33.75">
      <c r="A37" s="16" t="s">
        <v>114</v>
      </c>
      <c r="B37" s="10" t="s">
        <v>33</v>
      </c>
      <c r="C37" s="11" t="s">
        <v>32</v>
      </c>
      <c r="D37" s="19">
        <v>186275.6</v>
      </c>
    </row>
    <row r="38" spans="1:4" ht="22.5">
      <c r="A38" s="16" t="s">
        <v>115</v>
      </c>
      <c r="B38" s="10" t="s">
        <v>31</v>
      </c>
      <c r="C38" s="11" t="s">
        <v>30</v>
      </c>
      <c r="D38" s="19">
        <v>193687.9</v>
      </c>
    </row>
    <row r="39" spans="1:4" ht="22.5">
      <c r="A39" s="16" t="s">
        <v>120</v>
      </c>
      <c r="B39" s="10" t="s">
        <v>29</v>
      </c>
      <c r="C39" s="11" t="s">
        <v>28</v>
      </c>
      <c r="D39" s="19">
        <v>2504.8000000000002</v>
      </c>
    </row>
    <row r="40" spans="1:4" ht="22.5">
      <c r="A40" s="16" t="s">
        <v>121</v>
      </c>
      <c r="B40" s="10" t="s">
        <v>27</v>
      </c>
      <c r="C40" s="11" t="s">
        <v>26</v>
      </c>
      <c r="D40" s="19">
        <v>11014.6</v>
      </c>
    </row>
    <row r="41" spans="1:4" ht="33.75">
      <c r="A41" s="16">
        <v>8</v>
      </c>
      <c r="B41" s="10" t="s">
        <v>25</v>
      </c>
      <c r="C41" s="11" t="s">
        <v>24</v>
      </c>
      <c r="D41" s="19">
        <f>D42+D43</f>
        <v>5361.25</v>
      </c>
    </row>
    <row r="42" spans="1:4">
      <c r="A42" s="16" t="s">
        <v>116</v>
      </c>
      <c r="B42" s="10" t="s">
        <v>23</v>
      </c>
      <c r="C42" s="11" t="s">
        <v>22</v>
      </c>
      <c r="D42" s="19">
        <f>2651.25+2000</f>
        <v>4651.25</v>
      </c>
    </row>
    <row r="43" spans="1:4">
      <c r="A43" s="16" t="s">
        <v>117</v>
      </c>
      <c r="B43" s="10" t="s">
        <v>21</v>
      </c>
      <c r="C43" s="11" t="s">
        <v>20</v>
      </c>
      <c r="D43" s="19">
        <v>710</v>
      </c>
    </row>
    <row r="44" spans="1:4" ht="33.75">
      <c r="A44" s="16">
        <v>9</v>
      </c>
      <c r="B44" s="10" t="s">
        <v>19</v>
      </c>
      <c r="C44" s="11" t="s">
        <v>18</v>
      </c>
      <c r="D44" s="19">
        <f>D45+D46</f>
        <v>19895.5</v>
      </c>
    </row>
    <row r="45" spans="1:4" ht="22.5">
      <c r="A45" s="16" t="s">
        <v>118</v>
      </c>
      <c r="B45" s="10" t="s">
        <v>17</v>
      </c>
      <c r="C45" s="11" t="s">
        <v>16</v>
      </c>
      <c r="D45" s="19">
        <v>2429.8200000000002</v>
      </c>
    </row>
    <row r="46" spans="1:4">
      <c r="A46" s="16" t="s">
        <v>119</v>
      </c>
      <c r="B46" s="10" t="s">
        <v>15</v>
      </c>
      <c r="C46" s="11" t="s">
        <v>14</v>
      </c>
      <c r="D46" s="19">
        <f>17937.38-471.7</f>
        <v>17465.68</v>
      </c>
    </row>
    <row r="47" spans="1:4" ht="33.75">
      <c r="A47" s="16">
        <v>10</v>
      </c>
      <c r="B47" s="10" t="s">
        <v>13</v>
      </c>
      <c r="C47" s="11" t="s">
        <v>12</v>
      </c>
      <c r="D47" s="19">
        <f>D48+D49+D50+D51</f>
        <v>509058.04000000004</v>
      </c>
    </row>
    <row r="48" spans="1:4">
      <c r="A48" s="16" t="s">
        <v>122</v>
      </c>
      <c r="B48" s="10" t="s">
        <v>11</v>
      </c>
      <c r="C48" s="11" t="s">
        <v>10</v>
      </c>
      <c r="D48" s="19">
        <f>227118.84+7993.67+7167.93+162274</f>
        <v>404554.44</v>
      </c>
    </row>
    <row r="49" spans="1:6">
      <c r="A49" s="16" t="s">
        <v>123</v>
      </c>
      <c r="B49" s="10" t="s">
        <v>9</v>
      </c>
      <c r="C49" s="11" t="s">
        <v>8</v>
      </c>
      <c r="D49" s="19">
        <v>6473</v>
      </c>
    </row>
    <row r="50" spans="1:6" ht="22.5">
      <c r="A50" s="16" t="s">
        <v>124</v>
      </c>
      <c r="B50" s="10" t="s">
        <v>7</v>
      </c>
      <c r="C50" s="11" t="s">
        <v>6</v>
      </c>
      <c r="D50" s="19">
        <v>97636.7</v>
      </c>
    </row>
    <row r="51" spans="1:6" ht="22.5">
      <c r="A51" s="16" t="s">
        <v>125</v>
      </c>
      <c r="B51" s="10" t="s">
        <v>5</v>
      </c>
      <c r="C51" s="11" t="s">
        <v>4</v>
      </c>
      <c r="D51" s="19">
        <v>393.9</v>
      </c>
    </row>
    <row r="52" spans="1:6" ht="33.75">
      <c r="A52" s="16">
        <v>11</v>
      </c>
      <c r="B52" s="10" t="s">
        <v>3</v>
      </c>
      <c r="C52" s="11" t="s">
        <v>2</v>
      </c>
      <c r="D52" s="19">
        <v>2688.6</v>
      </c>
    </row>
    <row r="53" spans="1:6" ht="23.25" thickBot="1">
      <c r="A53" s="16">
        <v>12</v>
      </c>
      <c r="B53" s="10" t="s">
        <v>1</v>
      </c>
      <c r="C53" s="11" t="s">
        <v>0</v>
      </c>
      <c r="D53" s="19">
        <f>12500+14980.5</f>
        <v>27480.5</v>
      </c>
    </row>
    <row r="54" spans="1:6" ht="409.6" hidden="1" customHeight="1">
      <c r="B54" s="12"/>
      <c r="C54" s="4" t="s">
        <v>0</v>
      </c>
      <c r="D54" s="20">
        <v>2564037.34</v>
      </c>
    </row>
    <row r="55" spans="1:6" ht="12.75" customHeight="1" thickBot="1">
      <c r="A55" s="15"/>
      <c r="B55" s="13" t="s">
        <v>127</v>
      </c>
      <c r="C55" s="14"/>
      <c r="D55" s="22">
        <f>D11+D15+D19+D23+D26+D32+D36+D41+D44+D47+D52+D53</f>
        <v>2724039.64</v>
      </c>
      <c r="E55" s="21"/>
      <c r="F55" s="18"/>
    </row>
  </sheetData>
  <mergeCells count="1">
    <mergeCell ref="A7:D7"/>
  </mergeCells>
  <pageMargins left="0.96" right="0.39370078740157483" top="0.98425196850393704" bottom="0.64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 11 МП 18</vt:lpstr>
      <vt:lpstr>Лист1</vt:lpstr>
      <vt:lpstr>'пр 11 МП 18'!Заголовки_для_печати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Айыраа</dc:creator>
  <cp:lastModifiedBy>Work</cp:lastModifiedBy>
  <cp:lastPrinted>2017-12-26T14:57:41Z</cp:lastPrinted>
  <dcterms:created xsi:type="dcterms:W3CDTF">2017-11-15T12:04:50Z</dcterms:created>
  <dcterms:modified xsi:type="dcterms:W3CDTF">2017-12-29T05:43:53Z</dcterms:modified>
</cp:coreProperties>
</file>